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570"/>
  </bookViews>
  <sheets>
    <sheet name="PLANILHA ORÇAMENTÁRIA" sheetId="1" r:id="rId1"/>
    <sheet name="TABELA DE ARRUAMENTO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/>
  <c r="M23" i="2"/>
  <c r="K13" i="1"/>
  <c r="K14"/>
  <c r="K12"/>
  <c r="K11"/>
  <c r="K15" s="1"/>
  <c r="J12"/>
  <c r="J13"/>
  <c r="J14"/>
  <c r="J11"/>
</calcChain>
</file>

<file path=xl/sharedStrings.xml><?xml version="1.0" encoding="utf-8"?>
<sst xmlns="http://schemas.openxmlformats.org/spreadsheetml/2006/main" count="180" uniqueCount="77">
  <si>
    <t>01.23.070</t>
  </si>
  <si>
    <t>Demarcação de área com disco de corte diamantado</t>
  </si>
  <si>
    <t>M</t>
  </si>
  <si>
    <t>03.07.030</t>
  </si>
  <si>
    <t>Demolição (levantamento) mecanizada de pavimento asfáltico, inclusive fragmentação e acomodação do material</t>
  </si>
  <si>
    <t>M2</t>
  </si>
  <si>
    <t>10.02.020</t>
  </si>
  <si>
    <t>Armadura em tela soldada de aço</t>
  </si>
  <si>
    <t>KG</t>
  </si>
  <si>
    <t>54.06.170</t>
  </si>
  <si>
    <t>Sarjeta ou sarjetão moldado no local, tipo PMSP em concreto com fck 25 MPa</t>
  </si>
  <si>
    <t>M3</t>
  </si>
  <si>
    <t>B.01.000.010139</t>
  </si>
  <si>
    <t>Pedreiro</t>
  </si>
  <si>
    <t>H</t>
  </si>
  <si>
    <t>B.01.000.010146</t>
  </si>
  <si>
    <t>Servente</t>
  </si>
  <si>
    <t>B.05.000.020514</t>
  </si>
  <si>
    <t>Pedra britada usinada n° 2 posto obra</t>
  </si>
  <si>
    <t>C.04.000.020536</t>
  </si>
  <si>
    <t>Concreto usinado fck= 25 MPa, slump 5 ± 1cm</t>
  </si>
  <si>
    <t>D.02.000.021021</t>
  </si>
  <si>
    <t>Tábua cedrinho 25 mm x 300 mm de 3ª</t>
  </si>
  <si>
    <t>DESCRIÇÃO DOS SERVIÇOS</t>
  </si>
  <si>
    <t>UNIDADE</t>
  </si>
  <si>
    <t>CÓDIGO</t>
  </si>
  <si>
    <t>VALOR UNITÁRIO</t>
  </si>
  <si>
    <t>COMPOSIÇÃO DO ITEM 54.06.170</t>
  </si>
  <si>
    <t>QUANTIDADE</t>
  </si>
  <si>
    <t>CÁLCULO PARA FAZER 1 M² DE SARJETÃO</t>
  </si>
  <si>
    <t>VALOR UNITÁRIO COM BDI 22%</t>
  </si>
  <si>
    <t>VALOR TOTAL  POR M²</t>
  </si>
  <si>
    <t>MEMORANDO</t>
  </si>
  <si>
    <t>CORTE LINEAR DAS LATERAIS COM DISCO DE CORTE</t>
  </si>
  <si>
    <t>DEMOLIÇÃO DO PAVIMENTO APÓS O CORTE DO ASFALTO</t>
  </si>
  <si>
    <t>INSTALAÇÃO DE MALHA POP 15X15 3,4MM ACIMA DA CAMADA DE BRITA</t>
  </si>
  <si>
    <t>SARJETÃO EM CONCRETO FCK 25MPA CONFORME COMPOSIÇÃO DO ITEM 54.06.170</t>
  </si>
  <si>
    <t>CUSTO POR M²</t>
  </si>
  <si>
    <t xml:space="preserve">1 M² = </t>
  </si>
  <si>
    <t xml:space="preserve">SARJETÕES </t>
  </si>
  <si>
    <t>NOME DA RUA  e nº</t>
  </si>
  <si>
    <t xml:space="preserve">ESQUINA COM A RUA </t>
  </si>
  <si>
    <t>BAIRRO</t>
  </si>
  <si>
    <t>INTERVENÇÃO</t>
  </si>
  <si>
    <t>MEDIDAS TÉCNICAS (L X C)</t>
  </si>
  <si>
    <t>MEDIDA TOTAL</t>
  </si>
  <si>
    <t>A</t>
  </si>
  <si>
    <t>B</t>
  </si>
  <si>
    <t>C</t>
  </si>
  <si>
    <t>AYRTON SENNA DA SILVA</t>
  </si>
  <si>
    <t>CINCINATO BRAGA</t>
  </si>
  <si>
    <t xml:space="preserve">VALDENIR DA SILVA </t>
  </si>
  <si>
    <t>SERAFIM  ADOLFO</t>
  </si>
  <si>
    <t>VIMER SGARBI</t>
  </si>
  <si>
    <t>ALCIDIO LONGO</t>
  </si>
  <si>
    <t>ROMILDA VALERIA DA SILVA</t>
  </si>
  <si>
    <t>6A</t>
  </si>
  <si>
    <t>6B</t>
  </si>
  <si>
    <t>JOSE ALBANO OLIANI</t>
  </si>
  <si>
    <t>7A</t>
  </si>
  <si>
    <t>7B</t>
  </si>
  <si>
    <t>DOM BRUNO GAMBERLINI</t>
  </si>
  <si>
    <t>8A</t>
  </si>
  <si>
    <t>8B</t>
  </si>
  <si>
    <t>9A</t>
  </si>
  <si>
    <t>9B</t>
  </si>
  <si>
    <t>JOSE MATHIAS ROCHA</t>
  </si>
  <si>
    <t>SANTA TERESINHA</t>
  </si>
  <si>
    <t>SARJETAO TIPO 2 EM Y</t>
  </si>
  <si>
    <t xml:space="preserve">SARJETAO TIPO 1 </t>
  </si>
  <si>
    <t>SARJETAO TIPO 1</t>
  </si>
  <si>
    <t>VIDE PROJETO</t>
  </si>
  <si>
    <t>SOMA DAS ÁREAS</t>
  </si>
  <si>
    <t>VALOR TOTAL DO OBJETO</t>
  </si>
  <si>
    <t>ÁREA TOTAL EM M²</t>
  </si>
  <si>
    <t>CUSTO TOTAL</t>
  </si>
  <si>
    <t>JARDIM SILVA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</si>
</sst>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0.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2" borderId="3" xfId="0" applyNumberFormat="1" applyFill="1" applyBorder="1"/>
    <xf numFmtId="0" fontId="0" fillId="0" borderId="5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44" fontId="0" fillId="0" borderId="2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2" xfId="0" applyNumberFormat="1" applyBorder="1" applyAlignment="1">
      <alignment horizontal="left" vertical="center" wrapText="1"/>
    </xf>
    <xf numFmtId="49" fontId="0" fillId="3" borderId="2" xfId="0" applyNumberForma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2" xfId="0" applyBorder="1"/>
    <xf numFmtId="44" fontId="4" fillId="0" borderId="15" xfId="0" applyNumberFormat="1" applyFont="1" applyBorder="1"/>
    <xf numFmtId="0" fontId="2" fillId="0" borderId="12" xfId="0" applyFont="1" applyBorder="1" applyAlignment="1">
      <alignment horizontal="center" vertical="center" wrapText="1"/>
    </xf>
    <xf numFmtId="44" fontId="2" fillId="0" borderId="13" xfId="0" applyNumberFormat="1" applyFont="1" applyBorder="1"/>
    <xf numFmtId="4" fontId="0" fillId="3" borderId="11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8:L25"/>
  <sheetViews>
    <sheetView tabSelected="1" zoomScale="90" zoomScaleNormal="90" workbookViewId="0">
      <selection activeCell="K24" sqref="K24"/>
    </sheetView>
  </sheetViews>
  <sheetFormatPr defaultRowHeight="15"/>
  <cols>
    <col min="5" max="5" width="13.42578125" style="23" customWidth="1"/>
    <col min="6" max="6" width="51.5703125" customWidth="1"/>
    <col min="7" max="7" width="9.28515625" bestFit="1" customWidth="1"/>
    <col min="8" max="8" width="13.140625" bestFit="1" customWidth="1"/>
    <col min="9" max="9" width="18.140625" bestFit="1" customWidth="1"/>
    <col min="10" max="10" width="14.7109375" customWidth="1"/>
    <col min="11" max="11" width="15" bestFit="1" customWidth="1"/>
    <col min="12" max="12" width="25" customWidth="1"/>
  </cols>
  <sheetData>
    <row r="8" spans="5:12" ht="15.75" thickBot="1"/>
    <row r="9" spans="5:12">
      <c r="E9" s="44" t="s">
        <v>29</v>
      </c>
      <c r="F9" s="45"/>
      <c r="G9" s="45"/>
      <c r="H9" s="45"/>
      <c r="I9" s="45"/>
      <c r="J9" s="45"/>
      <c r="K9" s="45"/>
      <c r="L9" s="46"/>
    </row>
    <row r="10" spans="5:12" ht="45">
      <c r="E10" s="12" t="s">
        <v>25</v>
      </c>
      <c r="F10" s="3" t="s">
        <v>23</v>
      </c>
      <c r="G10" s="3" t="s">
        <v>24</v>
      </c>
      <c r="H10" s="3" t="s">
        <v>28</v>
      </c>
      <c r="I10" s="3" t="s">
        <v>26</v>
      </c>
      <c r="J10" s="12" t="s">
        <v>30</v>
      </c>
      <c r="K10" s="12" t="s">
        <v>31</v>
      </c>
      <c r="L10" s="3" t="s">
        <v>32</v>
      </c>
    </row>
    <row r="11" spans="5:12" ht="45">
      <c r="E11" s="24" t="s">
        <v>0</v>
      </c>
      <c r="F11" s="8" t="s">
        <v>1</v>
      </c>
      <c r="G11" s="9" t="s">
        <v>2</v>
      </c>
      <c r="H11" s="10">
        <v>2</v>
      </c>
      <c r="I11" s="11">
        <v>6.1</v>
      </c>
      <c r="J11" s="11">
        <f>I11*1.22</f>
        <v>7.4419999999999993</v>
      </c>
      <c r="K11" s="14">
        <f>H11*J11</f>
        <v>14.883999999999999</v>
      </c>
      <c r="L11" s="18" t="s">
        <v>33</v>
      </c>
    </row>
    <row r="12" spans="5:12" ht="45">
      <c r="E12" s="24" t="s">
        <v>3</v>
      </c>
      <c r="F12" s="8" t="s">
        <v>4</v>
      </c>
      <c r="G12" s="9" t="s">
        <v>5</v>
      </c>
      <c r="H12" s="10">
        <v>1</v>
      </c>
      <c r="I12" s="11">
        <v>26.22</v>
      </c>
      <c r="J12" s="11">
        <f t="shared" ref="J12:J14" si="0">I12*1.22</f>
        <v>31.988399999999999</v>
      </c>
      <c r="K12" s="14">
        <f>H12*J12</f>
        <v>31.988399999999999</v>
      </c>
      <c r="L12" s="17" t="s">
        <v>34</v>
      </c>
    </row>
    <row r="13" spans="5:12" ht="45">
      <c r="E13" s="24" t="s">
        <v>6</v>
      </c>
      <c r="F13" s="8" t="s">
        <v>7</v>
      </c>
      <c r="G13" s="9" t="s">
        <v>8</v>
      </c>
      <c r="H13" s="10">
        <v>0.97330000000000005</v>
      </c>
      <c r="I13" s="11">
        <v>9.85</v>
      </c>
      <c r="J13" s="11">
        <f t="shared" si="0"/>
        <v>12.016999999999999</v>
      </c>
      <c r="K13" s="14">
        <f>H13*J13</f>
        <v>11.6961461</v>
      </c>
      <c r="L13" s="16" t="s">
        <v>35</v>
      </c>
    </row>
    <row r="14" spans="5:12" ht="60.75" thickBot="1">
      <c r="E14" s="24" t="s">
        <v>9</v>
      </c>
      <c r="F14" s="8" t="s">
        <v>10</v>
      </c>
      <c r="G14" s="9" t="s">
        <v>11</v>
      </c>
      <c r="H14" s="10">
        <v>0.1</v>
      </c>
      <c r="I14" s="11">
        <v>906.93</v>
      </c>
      <c r="J14" s="11">
        <f t="shared" si="0"/>
        <v>1106.4546</v>
      </c>
      <c r="K14" s="15">
        <f>H14*J14</f>
        <v>110.64546000000001</v>
      </c>
      <c r="L14" s="19" t="s">
        <v>36</v>
      </c>
    </row>
    <row r="15" spans="5:12" ht="15.75">
      <c r="E15" s="25"/>
      <c r="F15" s="20"/>
      <c r="G15" s="21"/>
      <c r="H15" s="22"/>
      <c r="I15" s="39"/>
      <c r="J15" s="40" t="s">
        <v>38</v>
      </c>
      <c r="K15" s="36">
        <f>SUM(K11:K14)</f>
        <v>169.21400610000001</v>
      </c>
      <c r="L15" s="41" t="s">
        <v>37</v>
      </c>
    </row>
    <row r="16" spans="5:12">
      <c r="I16" s="3" t="s">
        <v>74</v>
      </c>
      <c r="J16" s="3">
        <v>660.23</v>
      </c>
      <c r="K16" s="35"/>
      <c r="L16" s="35"/>
    </row>
    <row r="17" spans="5:12" ht="30.75" thickBot="1">
      <c r="I17" s="42"/>
      <c r="J17" s="37" t="s">
        <v>73</v>
      </c>
      <c r="K17" s="38">
        <f>J16*K15</f>
        <v>111720.163247403</v>
      </c>
      <c r="L17" s="43" t="s">
        <v>75</v>
      </c>
    </row>
    <row r="19" spans="5:12">
      <c r="E19" s="13"/>
      <c r="F19" s="4" t="s">
        <v>27</v>
      </c>
      <c r="G19" s="7"/>
      <c r="H19" s="7"/>
    </row>
    <row r="20" spans="5:12" ht="30">
      <c r="E20" s="26" t="s">
        <v>9</v>
      </c>
      <c r="F20" s="28" t="s">
        <v>10</v>
      </c>
      <c r="G20" s="5" t="s">
        <v>11</v>
      </c>
      <c r="H20" s="6"/>
    </row>
    <row r="21" spans="5:12" ht="30">
      <c r="E21" s="27" t="s">
        <v>12</v>
      </c>
      <c r="F21" s="29" t="s">
        <v>13</v>
      </c>
      <c r="G21" s="1" t="s">
        <v>14</v>
      </c>
      <c r="H21" s="2">
        <v>2</v>
      </c>
    </row>
    <row r="22" spans="5:12" ht="30">
      <c r="E22" s="27" t="s">
        <v>15</v>
      </c>
      <c r="F22" s="29" t="s">
        <v>16</v>
      </c>
      <c r="G22" s="1" t="s">
        <v>14</v>
      </c>
      <c r="H22" s="2">
        <v>2</v>
      </c>
    </row>
    <row r="23" spans="5:12" ht="30">
      <c r="E23" s="27" t="s">
        <v>17</v>
      </c>
      <c r="F23" s="29" t="s">
        <v>18</v>
      </c>
      <c r="G23" s="1" t="s">
        <v>11</v>
      </c>
      <c r="H23" s="2">
        <v>0.30299999999999999</v>
      </c>
    </row>
    <row r="24" spans="5:12" ht="30">
      <c r="E24" s="27" t="s">
        <v>19</v>
      </c>
      <c r="F24" s="29" t="s">
        <v>20</v>
      </c>
      <c r="G24" s="1" t="s">
        <v>11</v>
      </c>
      <c r="H24" s="2">
        <v>1.03</v>
      </c>
    </row>
    <row r="25" spans="5:12" ht="30">
      <c r="E25" s="27" t="s">
        <v>21</v>
      </c>
      <c r="F25" s="29" t="s">
        <v>22</v>
      </c>
      <c r="G25" s="1" t="s">
        <v>5</v>
      </c>
      <c r="H25" s="2">
        <v>2.2574999999999998</v>
      </c>
    </row>
  </sheetData>
  <mergeCells count="1">
    <mergeCell ref="E9:L9"/>
  </mergeCells>
  <conditionalFormatting sqref="E11:E15">
    <cfRule type="expression" dxfId="5" priority="10" stopIfTrue="1">
      <formula>J11&lt;6</formula>
    </cfRule>
  </conditionalFormatting>
  <conditionalFormatting sqref="E20:H25">
    <cfRule type="expression" dxfId="4" priority="33" stopIfTrue="1">
      <formula>#REF!&lt;10</formula>
    </cfRule>
  </conditionalFormatting>
  <conditionalFormatting sqref="F11:F15">
    <cfRule type="expression" dxfId="3" priority="9" stopIfTrue="1">
      <formula>J11&lt;6</formula>
    </cfRule>
  </conditionalFormatting>
  <conditionalFormatting sqref="G11:G15">
    <cfRule type="expression" dxfId="2" priority="8" stopIfTrue="1">
      <formula>J11&lt;6</formula>
    </cfRule>
  </conditionalFormatting>
  <conditionalFormatting sqref="H11:H15">
    <cfRule type="expression" dxfId="1" priority="7" stopIfTrue="1">
      <formula>J11&lt;6</formula>
    </cfRule>
  </conditionalFormatting>
  <conditionalFormatting sqref="I11:I15">
    <cfRule type="expression" dxfId="0" priority="5" stopIfTrue="1">
      <formula>J11&lt;6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E4:M23"/>
  <sheetViews>
    <sheetView topLeftCell="D4" workbookViewId="0">
      <selection activeCell="H25" sqref="H25"/>
    </sheetView>
  </sheetViews>
  <sheetFormatPr defaultRowHeight="15"/>
  <cols>
    <col min="6" max="6" width="31.140625" customWidth="1"/>
    <col min="7" max="7" width="37.42578125" customWidth="1"/>
    <col min="8" max="8" width="15.28515625" customWidth="1"/>
    <col min="9" max="9" width="21.7109375" customWidth="1"/>
    <col min="10" max="10" width="24.42578125" customWidth="1"/>
    <col min="11" max="12" width="15.7109375" customWidth="1"/>
    <col min="13" max="13" width="20" customWidth="1"/>
  </cols>
  <sheetData>
    <row r="4" spans="5:13" ht="15.75" thickBot="1"/>
    <row r="5" spans="5:13" ht="21">
      <c r="E5" s="47" t="s">
        <v>39</v>
      </c>
      <c r="F5" s="48"/>
      <c r="G5" s="48"/>
      <c r="H5" s="48"/>
      <c r="I5" s="49"/>
      <c r="J5" s="47" t="s">
        <v>44</v>
      </c>
      <c r="K5" s="48"/>
      <c r="L5" s="48"/>
      <c r="M5" s="34"/>
    </row>
    <row r="6" spans="5:13">
      <c r="E6" s="3"/>
      <c r="F6" s="3" t="s">
        <v>40</v>
      </c>
      <c r="G6" s="3" t="s">
        <v>41</v>
      </c>
      <c r="H6" s="3" t="s">
        <v>42</v>
      </c>
      <c r="I6" s="3" t="s">
        <v>43</v>
      </c>
      <c r="J6" s="3" t="s">
        <v>46</v>
      </c>
      <c r="K6" s="3" t="s">
        <v>47</v>
      </c>
      <c r="L6" s="3" t="s">
        <v>48</v>
      </c>
      <c r="M6" s="32" t="s">
        <v>45</v>
      </c>
    </row>
    <row r="7" spans="5:13">
      <c r="E7" s="3">
        <v>1</v>
      </c>
      <c r="F7" s="9" t="s">
        <v>49</v>
      </c>
      <c r="G7" s="9" t="s">
        <v>50</v>
      </c>
      <c r="H7" s="9" t="s">
        <v>76</v>
      </c>
      <c r="I7" s="18" t="s">
        <v>69</v>
      </c>
      <c r="J7" s="30" t="s">
        <v>71</v>
      </c>
      <c r="K7" s="30" t="s">
        <v>71</v>
      </c>
      <c r="L7" s="30" t="s">
        <v>71</v>
      </c>
      <c r="M7" s="30">
        <v>59.96</v>
      </c>
    </row>
    <row r="8" spans="5:13">
      <c r="E8" s="3">
        <v>2</v>
      </c>
      <c r="F8" s="9" t="s">
        <v>51</v>
      </c>
      <c r="G8" s="9" t="s">
        <v>49</v>
      </c>
      <c r="H8" s="9" t="s">
        <v>76</v>
      </c>
      <c r="I8" s="18" t="s">
        <v>69</v>
      </c>
      <c r="J8" s="30" t="s">
        <v>71</v>
      </c>
      <c r="K8" s="30" t="s">
        <v>71</v>
      </c>
      <c r="L8" s="30" t="s">
        <v>71</v>
      </c>
      <c r="M8" s="30">
        <v>41.83</v>
      </c>
    </row>
    <row r="9" spans="5:13">
      <c r="E9" s="3">
        <v>3</v>
      </c>
      <c r="F9" s="9" t="s">
        <v>52</v>
      </c>
      <c r="G9" s="9" t="s">
        <v>51</v>
      </c>
      <c r="H9" s="9" t="s">
        <v>76</v>
      </c>
      <c r="I9" s="18" t="s">
        <v>70</v>
      </c>
      <c r="J9" s="30" t="s">
        <v>71</v>
      </c>
      <c r="K9" s="30" t="s">
        <v>71</v>
      </c>
      <c r="L9" s="30" t="s">
        <v>71</v>
      </c>
      <c r="M9" s="30">
        <v>28.57</v>
      </c>
    </row>
    <row r="10" spans="5:13">
      <c r="E10" s="3">
        <v>4</v>
      </c>
      <c r="F10" s="9" t="s">
        <v>53</v>
      </c>
      <c r="G10" s="9" t="s">
        <v>51</v>
      </c>
      <c r="H10" s="9" t="s">
        <v>76</v>
      </c>
      <c r="I10" s="18" t="s">
        <v>70</v>
      </c>
      <c r="J10" s="30" t="s">
        <v>71</v>
      </c>
      <c r="K10" s="30" t="s">
        <v>71</v>
      </c>
      <c r="L10" s="30" t="s">
        <v>71</v>
      </c>
      <c r="M10" s="30">
        <v>28.51</v>
      </c>
    </row>
    <row r="11" spans="5:13">
      <c r="E11" s="3">
        <v>5</v>
      </c>
      <c r="F11" s="9" t="s">
        <v>54</v>
      </c>
      <c r="G11" s="9" t="s">
        <v>51</v>
      </c>
      <c r="H11" s="9" t="s">
        <v>76</v>
      </c>
      <c r="I11" s="18" t="s">
        <v>70</v>
      </c>
      <c r="J11" s="30" t="s">
        <v>71</v>
      </c>
      <c r="K11" s="30" t="s">
        <v>71</v>
      </c>
      <c r="L11" s="30" t="s">
        <v>71</v>
      </c>
      <c r="M11" s="30">
        <v>28.77</v>
      </c>
    </row>
    <row r="12" spans="5:13">
      <c r="E12" s="3" t="s">
        <v>56</v>
      </c>
      <c r="F12" s="9" t="s">
        <v>55</v>
      </c>
      <c r="G12" s="9" t="s">
        <v>51</v>
      </c>
      <c r="H12" s="9" t="s">
        <v>76</v>
      </c>
      <c r="I12" s="18" t="s">
        <v>70</v>
      </c>
      <c r="J12" s="30" t="s">
        <v>71</v>
      </c>
      <c r="K12" s="30" t="s">
        <v>71</v>
      </c>
      <c r="L12" s="30" t="s">
        <v>71</v>
      </c>
      <c r="M12" s="30">
        <v>26.99</v>
      </c>
    </row>
    <row r="13" spans="5:13">
      <c r="E13" s="3" t="s">
        <v>57</v>
      </c>
      <c r="F13" s="9" t="s">
        <v>55</v>
      </c>
      <c r="G13" s="9" t="s">
        <v>51</v>
      </c>
      <c r="H13" s="9" t="s">
        <v>76</v>
      </c>
      <c r="I13" s="18" t="s">
        <v>70</v>
      </c>
      <c r="J13" s="30" t="s">
        <v>71</v>
      </c>
      <c r="K13" s="30" t="s">
        <v>71</v>
      </c>
      <c r="L13" s="30" t="s">
        <v>71</v>
      </c>
      <c r="M13" s="30">
        <v>32.47</v>
      </c>
    </row>
    <row r="14" spans="5:13">
      <c r="E14" s="3" t="s">
        <v>59</v>
      </c>
      <c r="F14" s="9" t="s">
        <v>58</v>
      </c>
      <c r="G14" s="9" t="s">
        <v>51</v>
      </c>
      <c r="H14" s="9" t="s">
        <v>76</v>
      </c>
      <c r="I14" s="18" t="s">
        <v>70</v>
      </c>
      <c r="J14" s="30" t="s">
        <v>71</v>
      </c>
      <c r="K14" s="30" t="s">
        <v>71</v>
      </c>
      <c r="L14" s="30" t="s">
        <v>71</v>
      </c>
      <c r="M14" s="30">
        <v>43.43</v>
      </c>
    </row>
    <row r="15" spans="5:13">
      <c r="E15" s="3" t="s">
        <v>60</v>
      </c>
      <c r="F15" s="9" t="s">
        <v>58</v>
      </c>
      <c r="G15" s="9" t="s">
        <v>51</v>
      </c>
      <c r="H15" s="9" t="s">
        <v>76</v>
      </c>
      <c r="I15" s="18" t="s">
        <v>70</v>
      </c>
      <c r="J15" s="30" t="s">
        <v>71</v>
      </c>
      <c r="K15" s="30" t="s">
        <v>71</v>
      </c>
      <c r="L15" s="30" t="s">
        <v>71</v>
      </c>
      <c r="M15" s="30">
        <v>43.23</v>
      </c>
    </row>
    <row r="16" spans="5:13">
      <c r="E16" s="3" t="s">
        <v>62</v>
      </c>
      <c r="F16" s="9" t="s">
        <v>61</v>
      </c>
      <c r="G16" s="9" t="s">
        <v>58</v>
      </c>
      <c r="H16" s="9" t="s">
        <v>76</v>
      </c>
      <c r="I16" s="18" t="s">
        <v>70</v>
      </c>
      <c r="J16" s="30" t="s">
        <v>71</v>
      </c>
      <c r="K16" s="30" t="s">
        <v>71</v>
      </c>
      <c r="L16" s="30" t="s">
        <v>71</v>
      </c>
      <c r="M16" s="30">
        <v>46.59</v>
      </c>
    </row>
    <row r="17" spans="5:13">
      <c r="E17" s="3" t="s">
        <v>63</v>
      </c>
      <c r="F17" s="9" t="s">
        <v>61</v>
      </c>
      <c r="G17" s="9" t="s">
        <v>58</v>
      </c>
      <c r="H17" s="9" t="s">
        <v>76</v>
      </c>
      <c r="I17" s="18" t="s">
        <v>70</v>
      </c>
      <c r="J17" s="30" t="s">
        <v>71</v>
      </c>
      <c r="K17" s="30" t="s">
        <v>71</v>
      </c>
      <c r="L17" s="30" t="s">
        <v>71</v>
      </c>
      <c r="M17" s="30">
        <v>46.92</v>
      </c>
    </row>
    <row r="18" spans="5:13">
      <c r="E18" s="3" t="s">
        <v>64</v>
      </c>
      <c r="F18" s="9" t="s">
        <v>61</v>
      </c>
      <c r="G18" s="9" t="s">
        <v>55</v>
      </c>
      <c r="H18" s="9" t="s">
        <v>76</v>
      </c>
      <c r="I18" s="18" t="s">
        <v>70</v>
      </c>
      <c r="J18" s="30" t="s">
        <v>71</v>
      </c>
      <c r="K18" s="30" t="s">
        <v>71</v>
      </c>
      <c r="L18" s="30" t="s">
        <v>71</v>
      </c>
      <c r="M18" s="30">
        <v>44.57</v>
      </c>
    </row>
    <row r="19" spans="5:13">
      <c r="E19" s="3" t="s">
        <v>65</v>
      </c>
      <c r="F19" s="9" t="s">
        <v>61</v>
      </c>
      <c r="G19" s="9" t="s">
        <v>55</v>
      </c>
      <c r="H19" s="9" t="s">
        <v>76</v>
      </c>
      <c r="I19" s="18" t="s">
        <v>70</v>
      </c>
      <c r="J19" s="30" t="s">
        <v>71</v>
      </c>
      <c r="K19" s="30" t="s">
        <v>71</v>
      </c>
      <c r="L19" s="30" t="s">
        <v>71</v>
      </c>
      <c r="M19" s="30">
        <v>44.38</v>
      </c>
    </row>
    <row r="20" spans="5:13">
      <c r="E20" s="3">
        <v>10</v>
      </c>
      <c r="F20" s="9" t="s">
        <v>55</v>
      </c>
      <c r="G20" s="9" t="s">
        <v>66</v>
      </c>
      <c r="H20" s="9" t="s">
        <v>76</v>
      </c>
      <c r="I20" s="18" t="s">
        <v>70</v>
      </c>
      <c r="J20" s="30" t="s">
        <v>71</v>
      </c>
      <c r="K20" s="30" t="s">
        <v>71</v>
      </c>
      <c r="L20" s="30" t="s">
        <v>71</v>
      </c>
      <c r="M20" s="30">
        <v>45.21</v>
      </c>
    </row>
    <row r="21" spans="5:13">
      <c r="E21" s="3">
        <v>11</v>
      </c>
      <c r="F21" s="9" t="s">
        <v>67</v>
      </c>
      <c r="G21" s="9" t="s">
        <v>66</v>
      </c>
      <c r="H21" s="9" t="s">
        <v>76</v>
      </c>
      <c r="I21" s="18" t="s">
        <v>70</v>
      </c>
      <c r="J21" s="30" t="s">
        <v>71</v>
      </c>
      <c r="K21" s="30" t="s">
        <v>71</v>
      </c>
      <c r="L21" s="30" t="s">
        <v>71</v>
      </c>
      <c r="M21" s="30">
        <v>41.69</v>
      </c>
    </row>
    <row r="22" spans="5:13" ht="15.75" thickBot="1">
      <c r="E22" s="3">
        <v>12</v>
      </c>
      <c r="F22" s="9" t="s">
        <v>66</v>
      </c>
      <c r="G22" s="9" t="s">
        <v>58</v>
      </c>
      <c r="H22" s="9" t="s">
        <v>76</v>
      </c>
      <c r="I22" s="18" t="s">
        <v>68</v>
      </c>
      <c r="J22" s="30" t="s">
        <v>71</v>
      </c>
      <c r="K22" s="31" t="s">
        <v>71</v>
      </c>
      <c r="L22" s="31" t="s">
        <v>71</v>
      </c>
      <c r="M22" s="31">
        <v>57.11</v>
      </c>
    </row>
    <row r="23" spans="5:13" ht="15.75" thickBot="1">
      <c r="K23" s="50" t="s">
        <v>72</v>
      </c>
      <c r="L23" s="51"/>
      <c r="M23" s="33">
        <f>SUM(M7:M22)</f>
        <v>660.23000000000013</v>
      </c>
    </row>
  </sheetData>
  <mergeCells count="3">
    <mergeCell ref="E5:I5"/>
    <mergeCell ref="J5:L5"/>
    <mergeCell ref="K23:L23"/>
  </mergeCells>
  <phoneticPr fontId="6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ORÇAMENTÁRIA</vt:lpstr>
      <vt:lpstr>TABELA DE ARRUAMENTO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paco.licitacao01</cp:lastModifiedBy>
  <cp:lastPrinted>2026-04-09T12:17:38Z</cp:lastPrinted>
  <dcterms:created xsi:type="dcterms:W3CDTF">2026-04-08T18:08:58Z</dcterms:created>
  <dcterms:modified xsi:type="dcterms:W3CDTF">2026-06-03T17:35:37Z</dcterms:modified>
</cp:coreProperties>
</file>